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jbarreras\Desktop\PUBLICO\Hoy\"/>
    </mc:Choice>
  </mc:AlternateContent>
  <bookViews>
    <workbookView xWindow="0" yWindow="0" windowWidth="28800" windowHeight="11880" activeTab="1"/>
  </bookViews>
  <sheets>
    <sheet name="Parque de máquinas" sheetId="1" r:id="rId1"/>
    <sheet name="Apuestas" sheetId="4" r:id="rId2"/>
    <sheet name="Locales de Juego" sheetId="3" r:id="rId3"/>
    <sheet name="Máquinas por locales" sheetId="2" r:id="rId4"/>
    <sheet name="Bingo" sheetId="5" r:id="rId5"/>
    <sheet name="Registro de Interdicciones" sheetId="6" r:id="rId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9" i="4" l="1"/>
  <c r="D29" i="4"/>
  <c r="E29" i="4"/>
  <c r="I29" i="4"/>
  <c r="J29" i="4"/>
  <c r="K29" i="4"/>
  <c r="L29" i="4"/>
  <c r="B29" i="4"/>
  <c r="K16" i="4"/>
  <c r="J16" i="4"/>
  <c r="I16" i="4"/>
  <c r="E16" i="4"/>
  <c r="D16" i="4"/>
  <c r="C16" i="4"/>
  <c r="B16" i="4"/>
  <c r="L15" i="4"/>
  <c r="L16" i="4" s="1"/>
  <c r="E15" i="4"/>
  <c r="L14" i="4"/>
  <c r="E14" i="4"/>
  <c r="K7" i="4"/>
  <c r="J7" i="4"/>
  <c r="I7" i="4"/>
  <c r="E7" i="4"/>
  <c r="D7" i="4"/>
  <c r="C7" i="4"/>
  <c r="B7" i="4"/>
  <c r="L6" i="4"/>
  <c r="E6" i="4"/>
  <c r="L5" i="4"/>
  <c r="L7" i="4" s="1"/>
  <c r="E5" i="4"/>
  <c r="E4" i="4"/>
  <c r="E3" i="4"/>
  <c r="D8" i="5" l="1"/>
  <c r="L8" i="5"/>
  <c r="K8" i="5"/>
  <c r="J8" i="5"/>
  <c r="F8" i="5"/>
  <c r="H8" i="5"/>
  <c r="G8" i="5"/>
  <c r="C8" i="5"/>
  <c r="B8" i="5"/>
  <c r="L6" i="5" l="1"/>
  <c r="H6" i="5"/>
  <c r="D6" i="5"/>
  <c r="L5" i="5"/>
  <c r="H5" i="5"/>
  <c r="D5" i="5"/>
  <c r="L4" i="5"/>
  <c r="H4" i="5"/>
  <c r="D4" i="5"/>
  <c r="L3" i="5"/>
  <c r="H3" i="5"/>
  <c r="D3" i="5"/>
  <c r="B10" i="2"/>
  <c r="K25" i="4"/>
  <c r="J25" i="4"/>
  <c r="I25" i="4"/>
  <c r="D25" i="4"/>
  <c r="C25" i="4"/>
  <c r="B25" i="4"/>
  <c r="L24" i="4"/>
  <c r="L25" i="4" s="1"/>
  <c r="E24" i="4"/>
  <c r="E25" i="4" s="1"/>
  <c r="F13" i="1"/>
  <c r="G6" i="1"/>
  <c r="G5" i="1"/>
  <c r="G4" i="1"/>
</calcChain>
</file>

<file path=xl/sharedStrings.xml><?xml version="1.0" encoding="utf-8"?>
<sst xmlns="http://schemas.openxmlformats.org/spreadsheetml/2006/main" count="118" uniqueCount="60">
  <si>
    <t>Tipo B</t>
  </si>
  <si>
    <t>B1</t>
  </si>
  <si>
    <t>B2</t>
  </si>
  <si>
    <t>B3</t>
  </si>
  <si>
    <t>Tipo C</t>
  </si>
  <si>
    <t>Apuestas</t>
  </si>
  <si>
    <t>Estadísticas de Parque de máquinas  en La Rioja a   01/10/2025</t>
  </si>
  <si>
    <t>Parque de máquinas auxiliares de apuestas en La Rioja por tipo de local</t>
  </si>
  <si>
    <t>Tipo de local</t>
  </si>
  <si>
    <t>Nº de máquinas</t>
  </si>
  <si>
    <t>HOSTELERIA</t>
  </si>
  <si>
    <t>LOCAL DEPOSITO MAQ</t>
  </si>
  <si>
    <t>SALON DE JUEGO</t>
  </si>
  <si>
    <t>OTROS</t>
  </si>
  <si>
    <t>BINGO</t>
  </si>
  <si>
    <t>Parque de máquinas B  instaladas en Hostelería en La Rioja</t>
  </si>
  <si>
    <t>Total</t>
  </si>
  <si>
    <t>Bingo</t>
  </si>
  <si>
    <t>Salon</t>
  </si>
  <si>
    <t>Tiendas de apuestas</t>
  </si>
  <si>
    <t>Locales de Hosteleria con Licencia Activa</t>
  </si>
  <si>
    <t>Casino</t>
  </si>
  <si>
    <t>Hosteleria</t>
  </si>
  <si>
    <t xml:space="preserve">Bingos </t>
  </si>
  <si>
    <t>Salones</t>
  </si>
  <si>
    <t>Tipo D (Bingo)</t>
  </si>
  <si>
    <t>Almacén</t>
  </si>
  <si>
    <t>3T/2025</t>
  </si>
  <si>
    <t>Nº Apuestas</t>
  </si>
  <si>
    <t>Importe apuestas</t>
  </si>
  <si>
    <t>Premios</t>
  </si>
  <si>
    <t>Base imponible</t>
  </si>
  <si>
    <t>On line</t>
  </si>
  <si>
    <t>Apuestas en locales</t>
  </si>
  <si>
    <t>Sala de Bingo 1</t>
  </si>
  <si>
    <t>Sala de Bingo 2</t>
  </si>
  <si>
    <t>Sala de Bingo 3</t>
  </si>
  <si>
    <t>Sala de Bingo 4</t>
  </si>
  <si>
    <t>Cartones jugados</t>
  </si>
  <si>
    <t>Valor total de los cartones</t>
  </si>
  <si>
    <t>Premios entregados</t>
  </si>
  <si>
    <t>3T 2025</t>
  </si>
  <si>
    <t>Hombres</t>
  </si>
  <si>
    <t>Mujeres</t>
  </si>
  <si>
    <t>1T 2025</t>
  </si>
  <si>
    <t>2T 2025</t>
  </si>
  <si>
    <t>Totales</t>
  </si>
  <si>
    <t>2T2025</t>
  </si>
  <si>
    <t>1T/2025</t>
  </si>
  <si>
    <t>Codere</t>
  </si>
  <si>
    <t>Sportium</t>
  </si>
  <si>
    <t>Apuestas de La Rioja</t>
  </si>
  <si>
    <t>Gestión de Apuestas Riojanas</t>
  </si>
  <si>
    <t>2T/2025</t>
  </si>
  <si>
    <t>Total anual</t>
  </si>
  <si>
    <t>Parte de maquinas a 1 de octubre de 2025</t>
  </si>
  <si>
    <t>Locales a 1 de octubre de 2025</t>
  </si>
  <si>
    <t>Total de personas inscritas</t>
  </si>
  <si>
    <t>Altas en registro</t>
  </si>
  <si>
    <t>Bajas en registro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</si>
</sst>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,##0.00\ &quot;€&quot;"/>
    <numFmt numFmtId="165" formatCode="_-* #,##0.00\ [$€-C0A]_-;\-* #,##0.00\ [$€-C0A]_-;_-* &quot;-&quot;??\ [$€-C0A]_-;_-@_-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79">
    <xf numFmtId="0" fontId="0" fillId="0" borderId="0" xfId="0"/>
    <xf numFmtId="0" fontId="1" fillId="0" borderId="0" xfId="0" applyFont="1" applyAlignment="1">
      <alignment wrapText="1"/>
    </xf>
    <xf numFmtId="0" fontId="0" fillId="0" borderId="1" xfId="0" applyBorder="1"/>
    <xf numFmtId="0" fontId="0" fillId="0" borderId="8" xfId="0" applyBorder="1"/>
    <xf numFmtId="0" fontId="1" fillId="0" borderId="8" xfId="0" applyFont="1" applyBorder="1" applyAlignment="1">
      <alignment wrapText="1"/>
    </xf>
    <xf numFmtId="0" fontId="0" fillId="0" borderId="10" xfId="0" applyBorder="1"/>
    <xf numFmtId="0" fontId="0" fillId="0" borderId="9" xfId="0" applyBorder="1"/>
    <xf numFmtId="0" fontId="1" fillId="0" borderId="9" xfId="0" applyFont="1" applyBorder="1" applyAlignment="1">
      <alignment wrapText="1"/>
    </xf>
    <xf numFmtId="3" fontId="1" fillId="0" borderId="8" xfId="0" applyNumberFormat="1" applyFont="1" applyBorder="1" applyAlignment="1">
      <alignment wrapText="1"/>
    </xf>
    <xf numFmtId="0" fontId="0" fillId="0" borderId="8" xfId="0" applyFill="1" applyBorder="1"/>
    <xf numFmtId="3" fontId="0" fillId="0" borderId="8" xfId="0" applyNumberFormat="1" applyBorder="1"/>
    <xf numFmtId="0" fontId="0" fillId="2" borderId="2" xfId="0" applyFill="1" applyBorder="1"/>
    <xf numFmtId="1" fontId="0" fillId="2" borderId="3" xfId="0" applyNumberFormat="1" applyFill="1" applyBorder="1"/>
    <xf numFmtId="164" fontId="0" fillId="2" borderId="3" xfId="0" applyNumberFormat="1" applyFill="1" applyBorder="1"/>
    <xf numFmtId="0" fontId="0" fillId="2" borderId="3" xfId="0" applyFill="1" applyBorder="1"/>
    <xf numFmtId="0" fontId="0" fillId="2" borderId="4" xfId="0" applyFill="1" applyBorder="1"/>
    <xf numFmtId="1" fontId="3" fillId="0" borderId="1" xfId="0" applyNumberFormat="1" applyFont="1" applyBorder="1"/>
    <xf numFmtId="164" fontId="3" fillId="0" borderId="1" xfId="0" applyNumberFormat="1" applyFont="1" applyBorder="1"/>
    <xf numFmtId="164" fontId="0" fillId="0" borderId="0" xfId="0" applyNumberFormat="1"/>
    <xf numFmtId="164" fontId="0" fillId="0" borderId="1" xfId="0" applyNumberFormat="1" applyBorder="1"/>
    <xf numFmtId="0" fontId="3" fillId="0" borderId="1" xfId="0" applyFont="1" applyBorder="1"/>
    <xf numFmtId="1" fontId="0" fillId="0" borderId="1" xfId="0" applyNumberFormat="1" applyBorder="1"/>
    <xf numFmtId="0" fontId="3" fillId="3" borderId="1" xfId="0" applyFont="1" applyFill="1" applyBorder="1"/>
    <xf numFmtId="164" fontId="4" fillId="0" borderId="0" xfId="0" applyNumberFormat="1" applyFont="1"/>
    <xf numFmtId="44" fontId="4" fillId="0" borderId="0" xfId="1" applyFont="1"/>
    <xf numFmtId="3" fontId="0" fillId="0" borderId="1" xfId="0" applyNumberFormat="1" applyBorder="1"/>
    <xf numFmtId="0" fontId="3" fillId="0" borderId="11" xfId="0" applyFont="1" applyBorder="1"/>
    <xf numFmtId="1" fontId="0" fillId="0" borderId="12" xfId="0" applyNumberFormat="1" applyBorder="1"/>
    <xf numFmtId="44" fontId="4" fillId="0" borderId="12" xfId="1" applyFont="1" applyBorder="1"/>
    <xf numFmtId="164" fontId="0" fillId="0" borderId="11" xfId="0" applyNumberFormat="1" applyBorder="1"/>
    <xf numFmtId="3" fontId="0" fillId="0" borderId="11" xfId="0" applyNumberFormat="1" applyBorder="1"/>
    <xf numFmtId="0" fontId="3" fillId="0" borderId="8" xfId="0" applyFont="1" applyBorder="1"/>
    <xf numFmtId="1" fontId="0" fillId="0" borderId="8" xfId="0" applyNumberFormat="1" applyBorder="1"/>
    <xf numFmtId="164" fontId="0" fillId="0" borderId="8" xfId="0" applyNumberFormat="1" applyBorder="1"/>
    <xf numFmtId="0" fontId="0" fillId="0" borderId="13" xfId="0" applyBorder="1"/>
    <xf numFmtId="0" fontId="3" fillId="0" borderId="14" xfId="0" applyFont="1" applyBorder="1"/>
    <xf numFmtId="3" fontId="0" fillId="0" borderId="14" xfId="0" applyNumberFormat="1" applyBorder="1"/>
    <xf numFmtId="164" fontId="0" fillId="0" borderId="14" xfId="0" applyNumberFormat="1" applyBorder="1"/>
    <xf numFmtId="0" fontId="0" fillId="0" borderId="1" xfId="0" applyBorder="1" applyAlignment="1">
      <alignment horizontal="center"/>
    </xf>
    <xf numFmtId="0" fontId="0" fillId="5" borderId="1" xfId="0" applyFill="1" applyBorder="1" applyAlignment="1">
      <alignment horizontal="center" vertical="center"/>
    </xf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/>
    </xf>
    <xf numFmtId="8" fontId="0" fillId="0" borderId="0" xfId="0" applyNumberFormat="1" applyAlignment="1">
      <alignment horizontal="center" vertical="center"/>
    </xf>
    <xf numFmtId="8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165" fontId="0" fillId="0" borderId="0" xfId="0" applyNumberFormat="1"/>
    <xf numFmtId="3" fontId="0" fillId="0" borderId="0" xfId="0" applyNumberFormat="1"/>
    <xf numFmtId="164" fontId="0" fillId="0" borderId="1" xfId="0" applyNumberFormat="1" applyBorder="1" applyAlignment="1">
      <alignment horizontal="center" vertical="center"/>
    </xf>
    <xf numFmtId="3" fontId="0" fillId="0" borderId="1" xfId="0" applyNumberFormat="1" applyBorder="1" applyAlignment="1">
      <alignment horizontal="center"/>
    </xf>
    <xf numFmtId="8" fontId="0" fillId="0" borderId="1" xfId="0" applyNumberFormat="1" applyBorder="1" applyAlignment="1">
      <alignment horizontal="center" vertical="center"/>
    </xf>
    <xf numFmtId="8" fontId="0" fillId="0" borderId="1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8" fontId="0" fillId="0" borderId="0" xfId="0" applyNumberFormat="1"/>
    <xf numFmtId="0" fontId="6" fillId="5" borderId="0" xfId="0" applyFont="1" applyFill="1" applyAlignment="1">
      <alignment horizontal="center"/>
    </xf>
    <xf numFmtId="0" fontId="0" fillId="5" borderId="0" xfId="0" applyFill="1" applyAlignment="1">
      <alignment horizontal="center"/>
    </xf>
    <xf numFmtId="1" fontId="0" fillId="0" borderId="11" xfId="0" applyNumberFormat="1" applyBorder="1"/>
    <xf numFmtId="1" fontId="0" fillId="0" borderId="16" xfId="0" applyNumberFormat="1" applyBorder="1"/>
    <xf numFmtId="164" fontId="0" fillId="0" borderId="16" xfId="0" applyNumberFormat="1" applyBorder="1"/>
    <xf numFmtId="0" fontId="0" fillId="0" borderId="14" xfId="0" applyNumberFormat="1" applyBorder="1"/>
    <xf numFmtId="0" fontId="3" fillId="0" borderId="0" xfId="0" applyFont="1" applyBorder="1"/>
    <xf numFmtId="1" fontId="0" fillId="0" borderId="0" xfId="0" applyNumberFormat="1" applyBorder="1"/>
    <xf numFmtId="164" fontId="0" fillId="0" borderId="0" xfId="0" applyNumberFormat="1" applyBorder="1"/>
    <xf numFmtId="0" fontId="0" fillId="0" borderId="0" xfId="0" applyBorder="1"/>
    <xf numFmtId="0" fontId="0" fillId="0" borderId="0" xfId="0" applyNumberFormat="1" applyBorder="1"/>
    <xf numFmtId="1" fontId="0" fillId="0" borderId="0" xfId="0" applyNumberFormat="1"/>
    <xf numFmtId="0" fontId="0" fillId="0" borderId="18" xfId="0" applyBorder="1"/>
    <xf numFmtId="1" fontId="0" fillId="0" borderId="18" xfId="0" applyNumberFormat="1" applyBorder="1"/>
    <xf numFmtId="164" fontId="0" fillId="0" borderId="18" xfId="0" applyNumberFormat="1" applyBorder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0" xfId="0" applyAlignment="1">
      <alignment horizontal="center"/>
    </xf>
    <xf numFmtId="0" fontId="5" fillId="4" borderId="15" xfId="0" applyFont="1" applyFill="1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"/>
  <sheetViews>
    <sheetView workbookViewId="0">
      <selection activeCell="D19" sqref="D19"/>
    </sheetView>
  </sheetViews>
  <sheetFormatPr baseColWidth="10" defaultRowHeight="15" x14ac:dyDescent="0.25"/>
  <cols>
    <col min="1" max="1" width="25.7109375" customWidth="1"/>
  </cols>
  <sheetData>
    <row r="1" spans="1:7" ht="16.5" thickTop="1" thickBot="1" x14ac:dyDescent="0.3">
      <c r="A1" s="71" t="s">
        <v>55</v>
      </c>
      <c r="B1" s="72"/>
      <c r="C1" s="73"/>
    </row>
    <row r="2" spans="1:7" ht="16.5" thickTop="1" thickBot="1" x14ac:dyDescent="0.3"/>
    <row r="3" spans="1:7" ht="15.75" thickBot="1" x14ac:dyDescent="0.3">
      <c r="A3" s="3" t="s">
        <v>0</v>
      </c>
      <c r="B3" s="3"/>
      <c r="C3" s="8" t="s">
        <v>22</v>
      </c>
      <c r="D3" s="3" t="s">
        <v>23</v>
      </c>
      <c r="E3" s="3" t="s">
        <v>24</v>
      </c>
      <c r="F3" s="3" t="s">
        <v>26</v>
      </c>
      <c r="G3" s="9" t="s">
        <v>16</v>
      </c>
    </row>
    <row r="4" spans="1:7" ht="15.75" thickBot="1" x14ac:dyDescent="0.3">
      <c r="B4" s="3" t="s">
        <v>1</v>
      </c>
      <c r="C4" s="8">
        <v>1190</v>
      </c>
      <c r="D4" s="3">
        <v>0</v>
      </c>
      <c r="E4" s="3">
        <v>54</v>
      </c>
      <c r="F4" s="3">
        <v>29</v>
      </c>
      <c r="G4" s="10">
        <f>SUM(C4:F4)</f>
        <v>1273</v>
      </c>
    </row>
    <row r="5" spans="1:7" ht="15.75" thickBot="1" x14ac:dyDescent="0.3">
      <c r="B5" s="3" t="s">
        <v>2</v>
      </c>
      <c r="C5" s="4">
        <v>0</v>
      </c>
      <c r="D5" s="3">
        <v>5</v>
      </c>
      <c r="E5" s="3">
        <v>85</v>
      </c>
      <c r="F5" s="3">
        <v>1</v>
      </c>
      <c r="G5" s="10">
        <f>SUM(C5:F5)</f>
        <v>91</v>
      </c>
    </row>
    <row r="6" spans="1:7" ht="15.75" thickBot="1" x14ac:dyDescent="0.3">
      <c r="B6" s="3" t="s">
        <v>3</v>
      </c>
      <c r="C6" s="4">
        <v>0</v>
      </c>
      <c r="D6" s="3">
        <v>36</v>
      </c>
      <c r="E6" s="3">
        <v>184</v>
      </c>
      <c r="F6" s="3">
        <v>0</v>
      </c>
      <c r="G6" s="10">
        <f>SUM(C6:F6)</f>
        <v>220</v>
      </c>
    </row>
    <row r="7" spans="1:7" ht="15.75" thickBot="1" x14ac:dyDescent="0.3">
      <c r="C7" s="1"/>
    </row>
    <row r="8" spans="1:7" ht="15.75" thickBot="1" x14ac:dyDescent="0.3">
      <c r="A8" s="3" t="s">
        <v>4</v>
      </c>
      <c r="B8" s="5"/>
      <c r="C8" s="7">
        <v>0</v>
      </c>
    </row>
    <row r="9" spans="1:7" ht="15.75" thickBot="1" x14ac:dyDescent="0.3">
      <c r="C9" s="1"/>
    </row>
    <row r="10" spans="1:7" ht="15.75" thickBot="1" x14ac:dyDescent="0.3">
      <c r="A10" s="3" t="s">
        <v>25</v>
      </c>
      <c r="B10" s="5"/>
      <c r="C10" s="7">
        <v>5</v>
      </c>
    </row>
    <row r="11" spans="1:7" ht="15.75" thickBot="1" x14ac:dyDescent="0.3">
      <c r="C11" s="1"/>
    </row>
    <row r="12" spans="1:7" ht="15.75" thickBot="1" x14ac:dyDescent="0.3">
      <c r="A12" s="5" t="s">
        <v>5</v>
      </c>
      <c r="B12" s="6"/>
      <c r="C12" s="4" t="s">
        <v>22</v>
      </c>
      <c r="D12" s="3" t="s">
        <v>23</v>
      </c>
      <c r="E12" s="3" t="s">
        <v>24</v>
      </c>
      <c r="F12" s="9" t="s">
        <v>16</v>
      </c>
    </row>
    <row r="13" spans="1:7" ht="15.75" thickBot="1" x14ac:dyDescent="0.3">
      <c r="C13" s="3">
        <v>85</v>
      </c>
      <c r="D13" s="3">
        <v>10</v>
      </c>
      <c r="E13" s="3">
        <v>92</v>
      </c>
      <c r="F13" s="3">
        <f>SUM(C13:E13)</f>
        <v>187</v>
      </c>
    </row>
  </sheetData>
  <mergeCells count="1">
    <mergeCell ref="A1:C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0"/>
  <sheetViews>
    <sheetView tabSelected="1" workbookViewId="0">
      <selection activeCell="H23" sqref="H23"/>
    </sheetView>
  </sheetViews>
  <sheetFormatPr baseColWidth="10" defaultRowHeight="15" x14ac:dyDescent="0.25"/>
  <cols>
    <col min="1" max="1" width="22.85546875" customWidth="1"/>
    <col min="2" max="2" width="18" customWidth="1"/>
    <col min="3" max="3" width="19.85546875" customWidth="1"/>
    <col min="4" max="4" width="18.42578125" customWidth="1"/>
    <col min="5" max="5" width="17.28515625" customWidth="1"/>
    <col min="9" max="9" width="13.28515625" customWidth="1"/>
    <col min="10" max="10" width="18" customWidth="1"/>
    <col min="11" max="11" width="14" customWidth="1"/>
    <col min="12" max="12" width="15.7109375" customWidth="1"/>
  </cols>
  <sheetData>
    <row r="1" spans="1:12" x14ac:dyDescent="0.25">
      <c r="A1" s="11" t="s">
        <v>48</v>
      </c>
      <c r="B1" s="12"/>
      <c r="C1" s="13"/>
      <c r="D1" s="13"/>
      <c r="E1" s="13"/>
      <c r="F1" s="13"/>
      <c r="G1" s="14"/>
      <c r="H1" s="14"/>
      <c r="I1" s="14"/>
      <c r="J1" s="14"/>
      <c r="K1" s="14"/>
      <c r="L1" s="15"/>
    </row>
    <row r="2" spans="1:12" x14ac:dyDescent="0.25">
      <c r="A2" s="2"/>
      <c r="B2" s="16" t="s">
        <v>28</v>
      </c>
      <c r="C2" s="17" t="s">
        <v>29</v>
      </c>
      <c r="D2" s="17" t="s">
        <v>30</v>
      </c>
      <c r="E2" s="17" t="s">
        <v>31</v>
      </c>
      <c r="F2" s="18"/>
      <c r="H2" s="19"/>
      <c r="I2" s="20" t="s">
        <v>28</v>
      </c>
      <c r="J2" s="20" t="s">
        <v>29</v>
      </c>
      <c r="K2" s="20" t="s">
        <v>30</v>
      </c>
      <c r="L2" s="20" t="s">
        <v>31</v>
      </c>
    </row>
    <row r="3" spans="1:12" x14ac:dyDescent="0.25">
      <c r="A3" s="20" t="s">
        <v>49</v>
      </c>
      <c r="B3" s="21">
        <v>63000</v>
      </c>
      <c r="C3" s="19">
        <v>427289.8</v>
      </c>
      <c r="D3" s="19">
        <v>354165.85</v>
      </c>
      <c r="E3" s="19">
        <f>C3-D3</f>
        <v>73123.950000000012</v>
      </c>
      <c r="F3" s="18"/>
      <c r="H3" s="22" t="s">
        <v>32</v>
      </c>
      <c r="I3" s="2"/>
      <c r="J3" s="2"/>
      <c r="K3" s="2"/>
      <c r="L3" s="2"/>
    </row>
    <row r="4" spans="1:12" x14ac:dyDescent="0.25">
      <c r="A4" s="20" t="s">
        <v>50</v>
      </c>
      <c r="B4" s="21">
        <v>29098</v>
      </c>
      <c r="C4" s="19">
        <v>275351.09999999998</v>
      </c>
      <c r="D4" s="19">
        <v>233700.69</v>
      </c>
      <c r="E4" s="19">
        <f>C4-D4</f>
        <v>41650.409999999974</v>
      </c>
      <c r="F4" s="18"/>
      <c r="H4" s="20"/>
      <c r="I4" s="2"/>
      <c r="J4" s="2"/>
      <c r="K4" s="2"/>
      <c r="L4" s="2"/>
    </row>
    <row r="5" spans="1:12" x14ac:dyDescent="0.25">
      <c r="A5" s="20" t="s">
        <v>51</v>
      </c>
      <c r="B5" s="21">
        <v>230582</v>
      </c>
      <c r="C5" s="19">
        <v>2486433.19</v>
      </c>
      <c r="D5" s="19">
        <v>2148587.7799999998</v>
      </c>
      <c r="E5" s="19">
        <f t="shared" ref="E5:E6" si="0">C5-D5</f>
        <v>337845.41000000015</v>
      </c>
      <c r="F5" s="18"/>
      <c r="H5" s="20" t="s">
        <v>51</v>
      </c>
      <c r="I5" s="25">
        <v>64800</v>
      </c>
      <c r="J5" s="19">
        <v>1310499.78</v>
      </c>
      <c r="K5" s="19">
        <v>1146286.04</v>
      </c>
      <c r="L5" s="19">
        <f>J5-K5</f>
        <v>164213.74</v>
      </c>
    </row>
    <row r="6" spans="1:12" ht="15.75" thickBot="1" x14ac:dyDescent="0.3">
      <c r="A6" s="26" t="s">
        <v>52</v>
      </c>
      <c r="B6" s="58">
        <v>440211</v>
      </c>
      <c r="C6" s="29">
        <v>2750564</v>
      </c>
      <c r="D6" s="29">
        <v>2263281.2200000002</v>
      </c>
      <c r="E6" s="29">
        <f t="shared" si="0"/>
        <v>487282.7799999998</v>
      </c>
      <c r="F6" s="18"/>
      <c r="H6" s="26" t="s">
        <v>52</v>
      </c>
      <c r="I6" s="30">
        <v>288382</v>
      </c>
      <c r="J6" s="29">
        <v>3598402.8</v>
      </c>
      <c r="K6" s="29">
        <v>3058563.9</v>
      </c>
      <c r="L6" s="29">
        <f t="shared" ref="L6" si="1">J6-K6</f>
        <v>539838.89999999991</v>
      </c>
    </row>
    <row r="7" spans="1:12" ht="15.75" thickBot="1" x14ac:dyDescent="0.3">
      <c r="A7" s="31" t="s">
        <v>16</v>
      </c>
      <c r="B7" s="59">
        <f>SUM(B3:B6)</f>
        <v>762891</v>
      </c>
      <c r="C7" s="60">
        <f t="shared" ref="C7:E7" si="2">SUM(C3:C6)</f>
        <v>5939638.0899999999</v>
      </c>
      <c r="D7" s="33">
        <f t="shared" si="2"/>
        <v>4999735.54</v>
      </c>
      <c r="E7" s="60">
        <f t="shared" si="2"/>
        <v>939902.54999999993</v>
      </c>
      <c r="F7" s="18"/>
      <c r="G7" s="34"/>
      <c r="H7" s="35" t="s">
        <v>16</v>
      </c>
      <c r="I7" s="61">
        <f>SUM(I5:I6)</f>
        <v>353182</v>
      </c>
      <c r="J7" s="37">
        <f t="shared" ref="J7:K7" si="3">SUM(J5:J6)</f>
        <v>4908902.58</v>
      </c>
      <c r="K7" s="37">
        <f t="shared" si="3"/>
        <v>4204849.9399999995</v>
      </c>
      <c r="L7" s="33">
        <f>SUM(L5:L6)</f>
        <v>704052.6399999999</v>
      </c>
    </row>
    <row r="10" spans="1:12" x14ac:dyDescent="0.25">
      <c r="A10" s="11" t="s">
        <v>53</v>
      </c>
      <c r="B10" s="12"/>
      <c r="C10" s="13"/>
      <c r="D10" s="13"/>
      <c r="E10" s="13"/>
      <c r="F10" s="13"/>
      <c r="G10" s="14"/>
      <c r="H10" s="14"/>
      <c r="I10" s="14"/>
      <c r="J10" s="14"/>
      <c r="K10" s="14"/>
      <c r="L10" s="15"/>
    </row>
    <row r="11" spans="1:12" x14ac:dyDescent="0.25">
      <c r="A11" s="2"/>
      <c r="B11" s="16" t="s">
        <v>28</v>
      </c>
      <c r="C11" s="17" t="s">
        <v>29</v>
      </c>
      <c r="D11" s="17" t="s">
        <v>30</v>
      </c>
      <c r="E11" s="17" t="s">
        <v>31</v>
      </c>
      <c r="F11" s="18"/>
      <c r="H11" s="19"/>
      <c r="I11" s="20" t="s">
        <v>28</v>
      </c>
      <c r="J11" s="20" t="s">
        <v>29</v>
      </c>
      <c r="K11" s="20" t="s">
        <v>30</v>
      </c>
      <c r="L11" s="20" t="s">
        <v>31</v>
      </c>
    </row>
    <row r="12" spans="1:12" x14ac:dyDescent="0.25">
      <c r="A12" s="20" t="s">
        <v>49</v>
      </c>
      <c r="B12" s="21">
        <v>53085</v>
      </c>
      <c r="C12" s="19">
        <v>346818.9</v>
      </c>
      <c r="D12" s="19">
        <v>274165.65000000002</v>
      </c>
      <c r="E12" s="19">
        <v>72652.75</v>
      </c>
      <c r="F12" s="18"/>
      <c r="H12" s="22" t="s">
        <v>32</v>
      </c>
      <c r="I12" s="2"/>
      <c r="J12" s="2"/>
      <c r="K12" s="2"/>
      <c r="L12" s="2"/>
    </row>
    <row r="13" spans="1:12" x14ac:dyDescent="0.25">
      <c r="A13" s="20" t="s">
        <v>50</v>
      </c>
      <c r="B13" s="21">
        <v>28641</v>
      </c>
      <c r="C13" s="19">
        <v>284193.7</v>
      </c>
      <c r="D13" s="23">
        <v>232226.32</v>
      </c>
      <c r="E13" s="19">
        <v>51967.39</v>
      </c>
      <c r="F13" s="18"/>
      <c r="H13" s="20"/>
      <c r="I13" s="2"/>
      <c r="J13" s="2"/>
      <c r="K13" s="2"/>
      <c r="L13" s="2"/>
    </row>
    <row r="14" spans="1:12" x14ac:dyDescent="0.25">
      <c r="A14" s="20" t="s">
        <v>51</v>
      </c>
      <c r="B14" s="21">
        <v>195126</v>
      </c>
      <c r="C14" s="24">
        <v>1745690.55</v>
      </c>
      <c r="D14" s="19">
        <v>1335735.1100000001</v>
      </c>
      <c r="E14" s="19">
        <f>C14-D14</f>
        <v>409955.43999999994</v>
      </c>
      <c r="F14" s="18"/>
      <c r="H14" s="20" t="s">
        <v>51</v>
      </c>
      <c r="I14" s="25">
        <v>69066</v>
      </c>
      <c r="J14" s="19">
        <v>1913909.03</v>
      </c>
      <c r="K14" s="19">
        <v>1692347.28</v>
      </c>
      <c r="L14" s="19">
        <f>J14-K14</f>
        <v>221561.75</v>
      </c>
    </row>
    <row r="15" spans="1:12" ht="15.75" thickBot="1" x14ac:dyDescent="0.3">
      <c r="A15" s="26" t="s">
        <v>52</v>
      </c>
      <c r="B15" s="58">
        <v>371992</v>
      </c>
      <c r="C15" s="28">
        <v>2085524.1</v>
      </c>
      <c r="D15" s="29">
        <v>1688223.92</v>
      </c>
      <c r="E15" s="29">
        <f>C15-D15</f>
        <v>397300.18000000017</v>
      </c>
      <c r="F15" s="18"/>
      <c r="H15" s="26" t="s">
        <v>52</v>
      </c>
      <c r="I15" s="30">
        <v>240400</v>
      </c>
      <c r="J15" s="29">
        <v>3040750.9</v>
      </c>
      <c r="K15" s="29">
        <v>2569267.65</v>
      </c>
      <c r="L15" s="29">
        <f>J15-K15</f>
        <v>471483.25</v>
      </c>
    </row>
    <row r="16" spans="1:12" ht="15.75" thickBot="1" x14ac:dyDescent="0.3">
      <c r="A16" s="31" t="s">
        <v>16</v>
      </c>
      <c r="B16" s="59">
        <f>SUM(B12:B15)</f>
        <v>648844</v>
      </c>
      <c r="C16" s="33">
        <f t="shared" ref="C16" si="4">SUM(C12:C15)</f>
        <v>4462227.25</v>
      </c>
      <c r="D16" s="60">
        <f>SUM(D12:D15)</f>
        <v>3530351</v>
      </c>
      <c r="E16" s="60">
        <f t="shared" ref="E16" si="5">SUM(E12:E15)</f>
        <v>931875.76000000013</v>
      </c>
      <c r="F16" s="18"/>
      <c r="G16" s="34"/>
      <c r="H16" s="35" t="s">
        <v>16</v>
      </c>
      <c r="I16" s="61">
        <f>SUM(I14:I15)</f>
        <v>309466</v>
      </c>
      <c r="J16" s="37">
        <f t="shared" ref="J16:L16" si="6">SUM(J14:J15)</f>
        <v>4954659.93</v>
      </c>
      <c r="K16" s="37">
        <f t="shared" si="6"/>
        <v>4261614.93</v>
      </c>
      <c r="L16" s="37">
        <f t="shared" si="6"/>
        <v>693045</v>
      </c>
    </row>
    <row r="17" spans="1:12" x14ac:dyDescent="0.25">
      <c r="A17" s="62"/>
      <c r="B17" s="63"/>
      <c r="C17" s="64"/>
      <c r="D17" s="64"/>
      <c r="E17" s="64"/>
      <c r="F17" s="18"/>
      <c r="G17" s="65"/>
      <c r="H17" s="62"/>
      <c r="I17" s="66"/>
      <c r="J17" s="64"/>
      <c r="K17" s="64"/>
      <c r="L17" s="64"/>
    </row>
    <row r="18" spans="1:12" x14ac:dyDescent="0.25">
      <c r="A18" s="62"/>
      <c r="B18" s="63"/>
      <c r="C18" s="64"/>
      <c r="D18" s="64"/>
      <c r="E18" s="64"/>
      <c r="F18" s="18"/>
      <c r="G18" s="65"/>
      <c r="H18" s="62"/>
      <c r="I18" s="66"/>
      <c r="J18" s="64"/>
      <c r="K18" s="64"/>
      <c r="L18" s="64"/>
    </row>
    <row r="19" spans="1:12" x14ac:dyDescent="0.25">
      <c r="A19" s="11" t="s">
        <v>27</v>
      </c>
      <c r="B19" s="12"/>
      <c r="C19" s="13"/>
      <c r="D19" s="13"/>
      <c r="E19" s="13"/>
      <c r="F19" s="13"/>
      <c r="G19" s="14"/>
      <c r="H19" s="14"/>
      <c r="I19" s="14"/>
      <c r="J19" s="14"/>
      <c r="K19" s="14"/>
      <c r="L19" s="15"/>
    </row>
    <row r="20" spans="1:12" x14ac:dyDescent="0.25">
      <c r="A20" s="20" t="s">
        <v>33</v>
      </c>
      <c r="B20" s="16" t="s">
        <v>28</v>
      </c>
      <c r="C20" s="17" t="s">
        <v>29</v>
      </c>
      <c r="D20" s="17" t="s">
        <v>30</v>
      </c>
      <c r="E20" s="17" t="s">
        <v>31</v>
      </c>
      <c r="F20" s="18"/>
      <c r="H20" s="19"/>
      <c r="I20" s="20" t="s">
        <v>28</v>
      </c>
      <c r="J20" s="20" t="s">
        <v>29</v>
      </c>
      <c r="K20" s="20" t="s">
        <v>30</v>
      </c>
      <c r="L20" s="20" t="s">
        <v>31</v>
      </c>
    </row>
    <row r="21" spans="1:12" x14ac:dyDescent="0.25">
      <c r="A21" s="20" t="s">
        <v>49</v>
      </c>
      <c r="B21" s="21">
        <v>47419</v>
      </c>
      <c r="C21" s="19">
        <v>267382.8</v>
      </c>
      <c r="D21" s="19">
        <v>211292.89</v>
      </c>
      <c r="E21" s="19">
        <v>56089.91</v>
      </c>
      <c r="F21" s="18"/>
      <c r="H21" s="22" t="s">
        <v>32</v>
      </c>
      <c r="I21" s="2"/>
      <c r="J21" s="2"/>
      <c r="K21" s="2"/>
      <c r="L21" s="2"/>
    </row>
    <row r="22" spans="1:12" x14ac:dyDescent="0.25">
      <c r="A22" s="20" t="s">
        <v>50</v>
      </c>
      <c r="B22" s="21">
        <v>28440</v>
      </c>
      <c r="C22" s="19">
        <v>253839.7</v>
      </c>
      <c r="D22" s="23">
        <v>228171.17</v>
      </c>
      <c r="E22" s="19">
        <v>25668.53</v>
      </c>
      <c r="F22" s="18"/>
      <c r="H22" s="20"/>
      <c r="I22" s="2"/>
      <c r="J22" s="2"/>
      <c r="K22" s="2"/>
      <c r="L22" s="2"/>
    </row>
    <row r="23" spans="1:12" x14ac:dyDescent="0.25">
      <c r="A23" s="20" t="s">
        <v>51</v>
      </c>
      <c r="B23" s="21">
        <v>170981</v>
      </c>
      <c r="C23" s="24">
        <v>1592010.64</v>
      </c>
      <c r="D23" s="19">
        <v>1544227.75</v>
      </c>
      <c r="E23" s="19">
        <v>47782.89</v>
      </c>
      <c r="F23" s="18"/>
      <c r="H23" s="20" t="s">
        <v>51</v>
      </c>
      <c r="I23" s="25">
        <v>56305</v>
      </c>
      <c r="J23" s="19">
        <v>1566678.24</v>
      </c>
      <c r="K23" s="19">
        <v>1360917.18</v>
      </c>
      <c r="L23" s="19">
        <v>205761.06</v>
      </c>
    </row>
    <row r="24" spans="1:12" ht="15.75" thickBot="1" x14ac:dyDescent="0.3">
      <c r="A24" s="26" t="s">
        <v>52</v>
      </c>
      <c r="B24" s="27">
        <v>379343</v>
      </c>
      <c r="C24" s="28">
        <v>1951951.4</v>
      </c>
      <c r="D24" s="29">
        <v>1644147.34</v>
      </c>
      <c r="E24" s="29">
        <f>C24-D24</f>
        <v>307804.05999999982</v>
      </c>
      <c r="F24" s="18"/>
      <c r="H24" s="26" t="s">
        <v>52</v>
      </c>
      <c r="I24" s="30">
        <v>207595</v>
      </c>
      <c r="J24" s="29">
        <v>2977186.7</v>
      </c>
      <c r="K24" s="29">
        <v>2513043.5299999998</v>
      </c>
      <c r="L24" s="29">
        <f>J24-K24</f>
        <v>464143.17000000039</v>
      </c>
    </row>
    <row r="25" spans="1:12" ht="15.75" thickBot="1" x14ac:dyDescent="0.3">
      <c r="A25" s="31" t="s">
        <v>16</v>
      </c>
      <c r="B25" s="32">
        <f>SUM(B21:B24)</f>
        <v>626183</v>
      </c>
      <c r="C25" s="33">
        <f>SUM(C21:C24)</f>
        <v>4065184.5399999996</v>
      </c>
      <c r="D25" s="33">
        <f>SUM(D21:D24)</f>
        <v>3627839.1500000004</v>
      </c>
      <c r="E25" s="33">
        <f>SUM(E21:E24)</f>
        <v>437345.38999999984</v>
      </c>
      <c r="F25" s="18"/>
      <c r="G25" s="34"/>
      <c r="H25" s="35" t="s">
        <v>16</v>
      </c>
      <c r="I25" s="36">
        <f>SUM(I23:I24)</f>
        <v>263900</v>
      </c>
      <c r="J25" s="37">
        <f>SUM(J23:J24)</f>
        <v>4543864.9400000004</v>
      </c>
      <c r="K25" s="37">
        <f>SUM(K23:K24)</f>
        <v>3873960.71</v>
      </c>
      <c r="L25" s="37">
        <f>SUM(L23:L24)</f>
        <v>669904.23000000045</v>
      </c>
    </row>
    <row r="28" spans="1:12" ht="15.75" thickBot="1" x14ac:dyDescent="0.3"/>
    <row r="29" spans="1:12" ht="16.5" thickTop="1" thickBot="1" x14ac:dyDescent="0.3">
      <c r="A29" s="68" t="s">
        <v>54</v>
      </c>
      <c r="B29" s="69">
        <f>B7+B16+B25</f>
        <v>2037918</v>
      </c>
      <c r="C29" s="70">
        <f t="shared" ref="C29:L29" si="7">C7+C16+C25</f>
        <v>14467049.879999999</v>
      </c>
      <c r="D29" s="70">
        <f t="shared" si="7"/>
        <v>12157925.689999999</v>
      </c>
      <c r="E29" s="70">
        <f t="shared" si="7"/>
        <v>2309123.6999999997</v>
      </c>
      <c r="F29" s="67"/>
      <c r="G29" s="67"/>
      <c r="H29" s="67"/>
      <c r="I29" s="69">
        <f t="shared" si="7"/>
        <v>926548</v>
      </c>
      <c r="J29" s="70">
        <f t="shared" si="7"/>
        <v>14407427.449999999</v>
      </c>
      <c r="K29" s="70">
        <f t="shared" si="7"/>
        <v>12340425.579999998</v>
      </c>
      <c r="L29" s="70">
        <f t="shared" si="7"/>
        <v>2067001.8700000003</v>
      </c>
    </row>
    <row r="30" spans="1:12" ht="15.75" thickTop="1" x14ac:dyDescent="0.25"/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"/>
  <sheetViews>
    <sheetView workbookViewId="0">
      <selection activeCell="D19" sqref="D19"/>
    </sheetView>
  </sheetViews>
  <sheetFormatPr baseColWidth="10" defaultRowHeight="15" x14ac:dyDescent="0.25"/>
  <cols>
    <col min="2" max="2" width="36.42578125" customWidth="1"/>
  </cols>
  <sheetData>
    <row r="1" spans="1:3" ht="15.75" thickBot="1" x14ac:dyDescent="0.3">
      <c r="A1" s="74" t="s">
        <v>56</v>
      </c>
      <c r="B1" s="75"/>
      <c r="C1" s="76"/>
    </row>
    <row r="2" spans="1:3" ht="15.75" thickBot="1" x14ac:dyDescent="0.3">
      <c r="A2" s="3"/>
      <c r="B2" s="3" t="s">
        <v>17</v>
      </c>
      <c r="C2" s="3">
        <v>4</v>
      </c>
    </row>
    <row r="3" spans="1:3" ht="15.75" thickBot="1" x14ac:dyDescent="0.3">
      <c r="A3" s="3"/>
      <c r="B3" s="3" t="s">
        <v>18</v>
      </c>
      <c r="C3" s="3">
        <v>36</v>
      </c>
    </row>
    <row r="4" spans="1:3" ht="15.75" thickBot="1" x14ac:dyDescent="0.3">
      <c r="A4" s="3"/>
      <c r="B4" s="3" t="s">
        <v>19</v>
      </c>
      <c r="C4" s="3">
        <v>7</v>
      </c>
    </row>
    <row r="5" spans="1:3" ht="15.75" thickBot="1" x14ac:dyDescent="0.3">
      <c r="A5" s="3"/>
      <c r="B5" s="3" t="s">
        <v>20</v>
      </c>
      <c r="C5" s="3">
        <v>1622</v>
      </c>
    </row>
    <row r="6" spans="1:3" ht="15.75" thickBot="1" x14ac:dyDescent="0.3">
      <c r="A6" s="3"/>
      <c r="B6" s="3" t="s">
        <v>21</v>
      </c>
      <c r="C6" s="3">
        <v>0</v>
      </c>
    </row>
  </sheetData>
  <mergeCells count="1">
    <mergeCell ref="A1:C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3"/>
  <sheetViews>
    <sheetView workbookViewId="0">
      <selection activeCell="B28" sqref="B28"/>
    </sheetView>
  </sheetViews>
  <sheetFormatPr baseColWidth="10" defaultRowHeight="15" x14ac:dyDescent="0.25"/>
  <cols>
    <col min="1" max="1" width="24.5703125" customWidth="1"/>
    <col min="2" max="2" width="39.7109375" customWidth="1"/>
  </cols>
  <sheetData>
    <row r="1" spans="1:2" ht="15.75" thickBot="1" x14ac:dyDescent="0.3">
      <c r="A1" s="3" t="s">
        <v>6</v>
      </c>
      <c r="B1" s="3"/>
    </row>
    <row r="2" spans="1:2" ht="15.75" thickBot="1" x14ac:dyDescent="0.3"/>
    <row r="3" spans="1:2" ht="15.75" thickBot="1" x14ac:dyDescent="0.3">
      <c r="A3" s="3" t="s">
        <v>7</v>
      </c>
      <c r="B3" s="3"/>
    </row>
    <row r="4" spans="1:2" ht="15.75" thickBot="1" x14ac:dyDescent="0.3">
      <c r="A4" s="3" t="s">
        <v>8</v>
      </c>
      <c r="B4" s="3" t="s">
        <v>9</v>
      </c>
    </row>
    <row r="5" spans="1:2" ht="15.75" thickBot="1" x14ac:dyDescent="0.3">
      <c r="A5" s="3" t="s">
        <v>10</v>
      </c>
      <c r="B5" s="3">
        <v>88</v>
      </c>
    </row>
    <row r="6" spans="1:2" ht="15.75" thickBot="1" x14ac:dyDescent="0.3">
      <c r="A6" s="3" t="s">
        <v>11</v>
      </c>
      <c r="B6" s="3">
        <v>406</v>
      </c>
    </row>
    <row r="7" spans="1:2" ht="15.75" thickBot="1" x14ac:dyDescent="0.3">
      <c r="A7" s="3" t="s">
        <v>12</v>
      </c>
      <c r="B7" s="3">
        <v>88</v>
      </c>
    </row>
    <row r="8" spans="1:2" ht="15.75" thickBot="1" x14ac:dyDescent="0.3">
      <c r="A8" s="3" t="s">
        <v>13</v>
      </c>
      <c r="B8" s="3">
        <v>44</v>
      </c>
    </row>
    <row r="9" spans="1:2" ht="15.75" thickBot="1" x14ac:dyDescent="0.3">
      <c r="A9" s="3" t="s">
        <v>14</v>
      </c>
      <c r="B9" s="3">
        <v>10</v>
      </c>
    </row>
    <row r="10" spans="1:2" ht="15.75" thickBot="1" x14ac:dyDescent="0.3">
      <c r="A10" s="3" t="s">
        <v>16</v>
      </c>
      <c r="B10" s="3">
        <f>SUM(B5:B9)</f>
        <v>636</v>
      </c>
    </row>
    <row r="11" spans="1:2" ht="15.75" thickBot="1" x14ac:dyDescent="0.3">
      <c r="A11" s="3" t="s">
        <v>15</v>
      </c>
      <c r="B11" s="3"/>
    </row>
    <row r="12" spans="1:2" ht="15.75" thickBot="1" x14ac:dyDescent="0.3">
      <c r="A12" s="3" t="s">
        <v>8</v>
      </c>
      <c r="B12" s="3" t="s">
        <v>9</v>
      </c>
    </row>
    <row r="13" spans="1:2" ht="15.75" thickBot="1" x14ac:dyDescent="0.3">
      <c r="A13" s="3" t="s">
        <v>10</v>
      </c>
      <c r="B13" s="3">
        <v>1190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workbookViewId="0">
      <selection activeCell="D24" sqref="D24"/>
    </sheetView>
  </sheetViews>
  <sheetFormatPr baseColWidth="10" defaultRowHeight="15" x14ac:dyDescent="0.25"/>
  <cols>
    <col min="1" max="1" width="21.85546875" customWidth="1"/>
    <col min="2" max="2" width="19" customWidth="1"/>
    <col min="3" max="3" width="24" customWidth="1"/>
    <col min="4" max="4" width="19.140625" customWidth="1"/>
    <col min="5" max="5" width="16.7109375" customWidth="1"/>
    <col min="6" max="6" width="22.7109375" customWidth="1"/>
    <col min="7" max="7" width="26.28515625" customWidth="1"/>
    <col min="8" max="8" width="20.42578125" customWidth="1"/>
    <col min="9" max="9" width="14.7109375" customWidth="1"/>
    <col min="10" max="10" width="22.140625" customWidth="1"/>
    <col min="11" max="11" width="27.140625" customWidth="1"/>
    <col min="12" max="12" width="23.5703125" customWidth="1"/>
  </cols>
  <sheetData>
    <row r="1" spans="1:12" ht="18.75" x14ac:dyDescent="0.3">
      <c r="A1" s="56">
        <v>2025</v>
      </c>
      <c r="B1" s="78" t="s">
        <v>44</v>
      </c>
      <c r="C1" s="78"/>
      <c r="D1" s="78"/>
      <c r="F1" s="78" t="s">
        <v>45</v>
      </c>
      <c r="G1" s="78"/>
      <c r="H1" s="78"/>
      <c r="J1" s="78" t="s">
        <v>41</v>
      </c>
      <c r="K1" s="78"/>
      <c r="L1" s="78"/>
    </row>
    <row r="2" spans="1:12" x14ac:dyDescent="0.25">
      <c r="B2" s="38" t="s">
        <v>38</v>
      </c>
      <c r="C2" s="38" t="s">
        <v>39</v>
      </c>
      <c r="D2" s="38" t="s">
        <v>40</v>
      </c>
      <c r="F2" s="38" t="s">
        <v>38</v>
      </c>
      <c r="G2" s="38" t="s">
        <v>39</v>
      </c>
      <c r="H2" s="38" t="s">
        <v>40</v>
      </c>
      <c r="J2" s="38" t="s">
        <v>38</v>
      </c>
      <c r="K2" s="38" t="s">
        <v>39</v>
      </c>
      <c r="L2" s="38" t="s">
        <v>40</v>
      </c>
    </row>
    <row r="3" spans="1:12" x14ac:dyDescent="0.25">
      <c r="A3" s="2" t="s">
        <v>34</v>
      </c>
      <c r="B3" s="51">
        <v>25449</v>
      </c>
      <c r="C3" s="52">
        <v>44625</v>
      </c>
      <c r="D3" s="50">
        <f>C3*0.7</f>
        <v>31237.499999999996</v>
      </c>
      <c r="F3" s="51">
        <v>25251</v>
      </c>
      <c r="G3" s="53">
        <v>43064</v>
      </c>
      <c r="H3" s="54">
        <f>G3*0.7</f>
        <v>30144.799999999999</v>
      </c>
      <c r="J3" s="51">
        <v>20698</v>
      </c>
      <c r="K3" s="54">
        <v>35920</v>
      </c>
      <c r="L3" s="54">
        <f>K3*0.7</f>
        <v>25144</v>
      </c>
    </row>
    <row r="4" spans="1:12" x14ac:dyDescent="0.25">
      <c r="A4" s="2" t="s">
        <v>35</v>
      </c>
      <c r="B4" s="51">
        <v>508839</v>
      </c>
      <c r="C4" s="50">
        <v>878098</v>
      </c>
      <c r="D4" s="50">
        <f>C4*0.7</f>
        <v>614668.6</v>
      </c>
      <c r="F4" s="51">
        <v>492255</v>
      </c>
      <c r="G4" s="54">
        <v>844471</v>
      </c>
      <c r="H4" s="54">
        <f>G4*0.7</f>
        <v>591129.69999999995</v>
      </c>
      <c r="J4" s="51">
        <v>507395</v>
      </c>
      <c r="K4" s="54">
        <v>869839</v>
      </c>
      <c r="L4" s="54">
        <f>K4*0.7</f>
        <v>608887.29999999993</v>
      </c>
    </row>
    <row r="5" spans="1:12" x14ac:dyDescent="0.25">
      <c r="A5" s="2" t="s">
        <v>36</v>
      </c>
      <c r="B5" s="51">
        <v>487096</v>
      </c>
      <c r="C5" s="50">
        <v>724880</v>
      </c>
      <c r="D5" s="50">
        <f>C5*0.7</f>
        <v>507415.99999999994</v>
      </c>
      <c r="F5" s="51">
        <v>449166</v>
      </c>
      <c r="G5" s="54">
        <v>667812.5</v>
      </c>
      <c r="H5" s="54">
        <f>G5*0.7</f>
        <v>467468.74999999994</v>
      </c>
      <c r="J5" s="51">
        <v>435373</v>
      </c>
      <c r="K5" s="54">
        <v>646651</v>
      </c>
      <c r="L5" s="54">
        <f>K5*0.7</f>
        <v>452655.69999999995</v>
      </c>
    </row>
    <row r="6" spans="1:12" x14ac:dyDescent="0.25">
      <c r="A6" s="2" t="s">
        <v>37</v>
      </c>
      <c r="B6" s="51">
        <v>350880</v>
      </c>
      <c r="C6" s="50">
        <v>559739.35</v>
      </c>
      <c r="D6" s="50">
        <f>C6*0.7</f>
        <v>391817.54499999998</v>
      </c>
      <c r="F6" s="51">
        <v>319231</v>
      </c>
      <c r="G6" s="50">
        <v>466563</v>
      </c>
      <c r="H6" s="54">
        <f>G6*0.7</f>
        <v>326594.09999999998</v>
      </c>
      <c r="J6" s="51">
        <v>292550</v>
      </c>
      <c r="K6" s="54">
        <v>466563</v>
      </c>
      <c r="L6" s="54">
        <f>K6*0.7</f>
        <v>326594.09999999998</v>
      </c>
    </row>
    <row r="8" spans="1:12" x14ac:dyDescent="0.25">
      <c r="A8" s="2" t="s">
        <v>46</v>
      </c>
      <c r="B8" s="51">
        <f>SUM(B3:B7)</f>
        <v>1372264</v>
      </c>
      <c r="C8" s="53">
        <f>SUM(C3:C7)</f>
        <v>2207342.35</v>
      </c>
      <c r="D8" s="54">
        <f>SUM(D3:D6)</f>
        <v>1545139.6449999998</v>
      </c>
      <c r="E8" s="38"/>
      <c r="F8" s="51">
        <f>SUM(F3:F7)</f>
        <v>1285903</v>
      </c>
      <c r="G8" s="53">
        <f>SUM(G3:G7)</f>
        <v>2021910.5</v>
      </c>
      <c r="H8" s="54">
        <f>SUM(H3:H6)</f>
        <v>1415337.35</v>
      </c>
      <c r="I8" s="2"/>
      <c r="J8" s="51">
        <f>SUM(J3:J7)</f>
        <v>1256016</v>
      </c>
      <c r="K8" s="54">
        <f>SUM(K3:K7)</f>
        <v>2018973</v>
      </c>
      <c r="L8" s="54">
        <f>SUM(L3:L6)</f>
        <v>1413281.1</v>
      </c>
    </row>
    <row r="9" spans="1:12" x14ac:dyDescent="0.25">
      <c r="B9" s="40"/>
      <c r="C9" s="40"/>
      <c r="D9" s="40"/>
      <c r="E9" s="40"/>
    </row>
    <row r="10" spans="1:12" x14ac:dyDescent="0.25">
      <c r="B10" s="41"/>
      <c r="C10" s="42"/>
      <c r="D10" s="41"/>
      <c r="E10" s="43"/>
    </row>
    <row r="11" spans="1:12" x14ac:dyDescent="0.25">
      <c r="B11" s="41"/>
      <c r="C11" s="44"/>
      <c r="D11" s="41"/>
      <c r="E11" s="45"/>
    </row>
    <row r="12" spans="1:12" x14ac:dyDescent="0.25">
      <c r="B12" s="41"/>
      <c r="C12" s="42"/>
      <c r="D12" s="41"/>
      <c r="E12" s="43"/>
      <c r="G12" s="55"/>
    </row>
    <row r="13" spans="1:12" x14ac:dyDescent="0.25">
      <c r="B13" s="41"/>
      <c r="C13" s="46"/>
      <c r="D13" s="41"/>
      <c r="E13" s="43"/>
      <c r="G13" s="55"/>
    </row>
    <row r="14" spans="1:12" x14ac:dyDescent="0.25">
      <c r="B14" s="47"/>
      <c r="C14" s="48"/>
      <c r="D14" s="47"/>
      <c r="E14" s="18"/>
      <c r="G14" s="55"/>
    </row>
    <row r="16" spans="1:12" x14ac:dyDescent="0.25">
      <c r="B16" s="77"/>
      <c r="C16" s="77"/>
      <c r="D16" s="77"/>
      <c r="E16" s="77"/>
    </row>
    <row r="17" spans="2:5" x14ac:dyDescent="0.25">
      <c r="B17" s="40"/>
      <c r="C17" s="40"/>
      <c r="D17" s="40"/>
      <c r="E17" s="40"/>
    </row>
    <row r="18" spans="2:5" x14ac:dyDescent="0.25">
      <c r="B18" s="49"/>
      <c r="C18" s="48"/>
      <c r="D18" s="49"/>
      <c r="E18" s="48"/>
    </row>
  </sheetData>
  <mergeCells count="5">
    <mergeCell ref="B16:C16"/>
    <mergeCell ref="D16:E16"/>
    <mergeCell ref="F1:H1"/>
    <mergeCell ref="J1:L1"/>
    <mergeCell ref="B1:D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>
      <selection activeCell="A2" sqref="A2"/>
    </sheetView>
  </sheetViews>
  <sheetFormatPr baseColWidth="10" defaultRowHeight="15" x14ac:dyDescent="0.25"/>
  <cols>
    <col min="1" max="1" width="25.140625" customWidth="1"/>
  </cols>
  <sheetData>
    <row r="1" spans="1:4" x14ac:dyDescent="0.25">
      <c r="A1" s="2">
        <v>2025</v>
      </c>
      <c r="B1" s="39" t="s">
        <v>44</v>
      </c>
      <c r="C1" s="57" t="s">
        <v>47</v>
      </c>
      <c r="D1" s="39" t="s">
        <v>41</v>
      </c>
    </row>
    <row r="2" spans="1:4" x14ac:dyDescent="0.25">
      <c r="A2" s="2" t="s">
        <v>57</v>
      </c>
      <c r="B2" s="2"/>
      <c r="C2" s="2"/>
      <c r="D2" s="2">
        <v>966</v>
      </c>
    </row>
    <row r="3" spans="1:4" x14ac:dyDescent="0.25">
      <c r="A3" s="2" t="s">
        <v>42</v>
      </c>
      <c r="B3" s="2"/>
      <c r="C3" s="2"/>
      <c r="D3" s="2">
        <v>807</v>
      </c>
    </row>
    <row r="4" spans="1:4" x14ac:dyDescent="0.25">
      <c r="A4" s="2" t="s">
        <v>43</v>
      </c>
      <c r="B4" s="2"/>
      <c r="C4" s="2"/>
      <c r="D4" s="2">
        <v>149</v>
      </c>
    </row>
    <row r="5" spans="1:4" x14ac:dyDescent="0.25">
      <c r="A5" s="2" t="s">
        <v>58</v>
      </c>
      <c r="B5" s="2">
        <v>22</v>
      </c>
      <c r="C5" s="2">
        <v>12</v>
      </c>
      <c r="D5" s="2">
        <v>41</v>
      </c>
    </row>
    <row r="6" spans="1:4" x14ac:dyDescent="0.25">
      <c r="A6" s="2" t="s">
        <v>59</v>
      </c>
      <c r="B6" s="2">
        <v>16</v>
      </c>
      <c r="C6" s="2">
        <v>13</v>
      </c>
      <c r="D6" s="2">
        <v>10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Parque de máquinas</vt:lpstr>
      <vt:lpstr>Apuestas</vt:lpstr>
      <vt:lpstr>Locales de Juego</vt:lpstr>
      <vt:lpstr>Máquinas por locales</vt:lpstr>
      <vt:lpstr>Bingo</vt:lpstr>
      <vt:lpstr>Registro de Interdicciones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María Pérez-Caballero Diez</dc:creator>
  <cp:lastModifiedBy>María José Barreras Zorzano</cp:lastModifiedBy>
  <dcterms:created xsi:type="dcterms:W3CDTF">2025-11-11T06:38:07Z</dcterms:created>
  <dcterms:modified xsi:type="dcterms:W3CDTF">2025-12-10T12:45:30Z</dcterms:modified>
</cp:coreProperties>
</file>